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-Brokerzy\KLIENCI MAXIMA FIDES\GMINA ANDRESPOL\2022\"/>
    </mc:Choice>
  </mc:AlternateContent>
  <xr:revisionPtr revIDLastSave="0" documentId="8_{842D5C78-69FD-4EA8-A608-66EFADD887E7}" xr6:coauthVersionLast="47" xr6:coauthVersionMax="47" xr10:uidLastSave="{00000000-0000-0000-0000-000000000000}"/>
  <workbookProtection workbookPassword="DCEA" lockStructure="1"/>
  <bookViews>
    <workbookView xWindow="420" yWindow="180" windowWidth="18900" windowHeight="11055" xr2:uid="{00000000-000D-0000-FFFF-FFFF00000000}"/>
  </bookViews>
  <sheets>
    <sheet name="Załącznik 2B" sheetId="1" r:id="rId1"/>
  </sheets>
  <definedNames>
    <definedName name="_xlnm.Print_Area" localSheetId="0">'Załącznik 2B'!$A$1:$J$74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7" i="1" l="1"/>
  <c r="E67" i="1"/>
  <c r="F67" i="1"/>
  <c r="F59" i="1"/>
  <c r="F58" i="1"/>
  <c r="E59" i="1"/>
  <c r="I59" i="1" s="1"/>
  <c r="J59" i="1" s="1"/>
  <c r="E58" i="1"/>
  <c r="I58" i="1" s="1"/>
  <c r="J58" i="1" s="1"/>
  <c r="I67" i="1" l="1"/>
  <c r="J67" i="1" s="1"/>
  <c r="G45" i="1" l="1"/>
  <c r="E45" i="1"/>
  <c r="I45" i="1" s="1"/>
  <c r="J45" i="1" s="1"/>
  <c r="F42" i="1"/>
  <c r="F43" i="1"/>
  <c r="G37" i="1" l="1"/>
  <c r="E37" i="1"/>
  <c r="G32" i="1"/>
  <c r="F32" i="1"/>
  <c r="E32" i="1"/>
  <c r="H22" i="1"/>
  <c r="G22" i="1"/>
  <c r="F22" i="1"/>
  <c r="I32" i="1" l="1"/>
  <c r="J32" i="1" s="1"/>
  <c r="G65" i="1"/>
  <c r="F65" i="1"/>
  <c r="E65" i="1"/>
  <c r="F66" i="1"/>
  <c r="F52" i="1"/>
  <c r="F51" i="1"/>
  <c r="G34" i="1"/>
  <c r="F34" i="1"/>
  <c r="E34" i="1"/>
  <c r="H31" i="1"/>
  <c r="F31" i="1"/>
  <c r="F30" i="1"/>
  <c r="G31" i="1"/>
  <c r="E31" i="1"/>
  <c r="G30" i="1"/>
  <c r="E30" i="1"/>
  <c r="H23" i="1"/>
  <c r="G23" i="1"/>
  <c r="F23" i="1"/>
  <c r="E22" i="1"/>
  <c r="I22" i="1" s="1"/>
  <c r="I34" i="1" l="1"/>
  <c r="J34" i="1" s="1"/>
  <c r="I65" i="1"/>
  <c r="J65" i="1" s="1"/>
  <c r="I31" i="1"/>
  <c r="J31" i="1" s="1"/>
  <c r="J22" i="1"/>
  <c r="I30" i="1"/>
  <c r="J30" i="1" s="1"/>
  <c r="G66" i="1"/>
  <c r="G64" i="1"/>
  <c r="G63" i="1"/>
  <c r="G62" i="1"/>
  <c r="G61" i="1"/>
  <c r="F64" i="1"/>
  <c r="F62" i="1"/>
  <c r="F61" i="1"/>
  <c r="E66" i="1"/>
  <c r="I66" i="1" s="1"/>
  <c r="J66" i="1" s="1"/>
  <c r="E64" i="1"/>
  <c r="E63" i="1"/>
  <c r="E62" i="1"/>
  <c r="E61" i="1"/>
  <c r="E57" i="1"/>
  <c r="E56" i="1"/>
  <c r="E55" i="1"/>
  <c r="E54" i="1"/>
  <c r="E53" i="1"/>
  <c r="E52" i="1"/>
  <c r="E51" i="1"/>
  <c r="E50" i="1"/>
  <c r="E49" i="1"/>
  <c r="E48" i="1"/>
  <c r="I48" i="1" s="1"/>
  <c r="J48" i="1" s="1"/>
  <c r="E47" i="1"/>
  <c r="I47" i="1" s="1"/>
  <c r="J47" i="1" s="1"/>
  <c r="G44" i="1"/>
  <c r="G43" i="1"/>
  <c r="G42" i="1"/>
  <c r="G41" i="1"/>
  <c r="G40" i="1"/>
  <c r="G39" i="1"/>
  <c r="G38" i="1"/>
  <c r="G36" i="1"/>
  <c r="G35" i="1"/>
  <c r="F44" i="1"/>
  <c r="F40" i="1"/>
  <c r="F39" i="1"/>
  <c r="F38" i="1"/>
  <c r="F36" i="1"/>
  <c r="F35" i="1"/>
  <c r="E44" i="1"/>
  <c r="E43" i="1"/>
  <c r="E42" i="1"/>
  <c r="E41" i="1"/>
  <c r="E40" i="1"/>
  <c r="E39" i="1"/>
  <c r="E38" i="1"/>
  <c r="E36" i="1"/>
  <c r="E35" i="1"/>
  <c r="I42" i="1" l="1"/>
  <c r="J42" i="1" s="1"/>
  <c r="I35" i="1"/>
  <c r="J35" i="1" s="1"/>
  <c r="E26" i="1"/>
  <c r="H29" i="1"/>
  <c r="H28" i="1"/>
  <c r="H27" i="1"/>
  <c r="H26" i="1"/>
  <c r="H25" i="1"/>
  <c r="H24" i="1"/>
  <c r="G29" i="1"/>
  <c r="G28" i="1"/>
  <c r="G27" i="1"/>
  <c r="G26" i="1"/>
  <c r="G25" i="1"/>
  <c r="G24" i="1"/>
  <c r="F24" i="1"/>
  <c r="F25" i="1"/>
  <c r="F26" i="1"/>
  <c r="F27" i="1"/>
  <c r="F28" i="1"/>
  <c r="F29" i="1"/>
  <c r="E29" i="1"/>
  <c r="E28" i="1"/>
  <c r="E27" i="1"/>
  <c r="E25" i="1"/>
  <c r="E24" i="1"/>
  <c r="E23" i="1"/>
  <c r="I23" i="1" s="1"/>
  <c r="J23" i="1" s="1"/>
  <c r="I27" i="1" l="1"/>
  <c r="J27" i="1" s="1"/>
  <c r="I24" i="1"/>
  <c r="J24" i="1" s="1"/>
  <c r="I26" i="1"/>
  <c r="J26" i="1" s="1"/>
  <c r="I29" i="1"/>
  <c r="J29" i="1" s="1"/>
  <c r="I28" i="1"/>
  <c r="J28" i="1" s="1"/>
  <c r="I25" i="1"/>
  <c r="J25" i="1" s="1"/>
  <c r="I49" i="1"/>
  <c r="J49" i="1" s="1"/>
  <c r="I50" i="1"/>
  <c r="J50" i="1" s="1"/>
  <c r="I53" i="1"/>
  <c r="J53" i="1" s="1"/>
  <c r="I40" i="1"/>
  <c r="J40" i="1" s="1"/>
  <c r="I41" i="1"/>
  <c r="J41" i="1" s="1"/>
  <c r="I36" i="1"/>
  <c r="J36" i="1" s="1"/>
  <c r="I37" i="1"/>
  <c r="J37" i="1" s="1"/>
  <c r="I38" i="1"/>
  <c r="J38" i="1" s="1"/>
  <c r="I55" i="1"/>
  <c r="J55" i="1" s="1"/>
  <c r="I56" i="1"/>
  <c r="J56" i="1" s="1"/>
  <c r="I57" i="1"/>
  <c r="J57" i="1" s="1"/>
  <c r="I54" i="1"/>
  <c r="J54" i="1" s="1"/>
  <c r="I39" i="1" l="1"/>
  <c r="J39" i="1" s="1"/>
  <c r="I51" i="1"/>
  <c r="J51" i="1" s="1"/>
  <c r="I52" i="1"/>
  <c r="J52" i="1" s="1"/>
  <c r="I61" i="1"/>
  <c r="J61" i="1" s="1"/>
  <c r="I63" i="1"/>
  <c r="J63" i="1" s="1"/>
  <c r="I44" i="1"/>
  <c r="J44" i="1" s="1"/>
  <c r="I43" i="1"/>
  <c r="J43" i="1" s="1"/>
  <c r="I64" i="1"/>
  <c r="J64" i="1" s="1"/>
  <c r="I62" i="1"/>
  <c r="J62" i="1" s="1"/>
  <c r="G70" i="1" l="1"/>
  <c r="G71" i="1" s="1"/>
</calcChain>
</file>

<file path=xl/sharedStrings.xml><?xml version="1.0" encoding="utf-8"?>
<sst xmlns="http://schemas.openxmlformats.org/spreadsheetml/2006/main" count="197" uniqueCount="112">
  <si>
    <t>Lp</t>
  </si>
  <si>
    <t>Oferta cenowa za ubezpieczenie pojazdów</t>
  </si>
  <si>
    <t>2.</t>
  </si>
  <si>
    <t>Marka</t>
  </si>
  <si>
    <t>Suma ubezpieczenia</t>
  </si>
  <si>
    <t>1.2.</t>
  </si>
  <si>
    <t>1.1.</t>
  </si>
  <si>
    <t>Ubezpieczenie pojazdów</t>
  </si>
  <si>
    <t>1.</t>
  </si>
  <si>
    <t>SZCZEGÓŁOWA KALKULACJA OFEROWANEJ CENY - FORMULARZ CENOWY</t>
  </si>
  <si>
    <t>Załącznik nr 2B. Wzór załącznika do formularza ofertowego „szczegółowa kalkulacja oferowanej ceny”</t>
  </si>
  <si>
    <t>Składka za okres obowiązywania Umowy Generalnej Ubezpieczenia</t>
  </si>
  <si>
    <t>PRZYCZEPY</t>
  </si>
  <si>
    <t>L.p.</t>
  </si>
  <si>
    <t>Kategoria pojazdów</t>
  </si>
  <si>
    <t>3.</t>
  </si>
  <si>
    <t>przyczepy</t>
  </si>
  <si>
    <t>4.</t>
  </si>
  <si>
    <t>Składki i stopy składek za ubezpieczenie pojazdów mechanicznych w okresie obowiązywania Umowy Generalnej Ubezpieczenia:</t>
  </si>
  <si>
    <t>Roczna składka za obowiązkowe ubezpieczenie OC posiadacza pojazdu (w zł)</t>
  </si>
  <si>
    <t>Roczna składka za ubezpieczenie NNW kierowcy i pasażerów (w zł)</t>
  </si>
  <si>
    <t>Stopa składki za ubezpieczenie pojazdu od uszkodzeń i kradzieży (%)</t>
  </si>
  <si>
    <t>Łączna składka za roczny okres ochrony ubezpieczeniowej</t>
  </si>
  <si>
    <t>Roczna składka za ubezpieczenie NNW kierowcy i pasażerów</t>
  </si>
  <si>
    <t>Roczna składka za ubezpieczenie pojazdu od uszkodzeń i kradzieży</t>
  </si>
  <si>
    <t>Roczna składka za obowiązkowe ubezpieczenie OC posiadacza pojazdu</t>
  </si>
  <si>
    <t>Oferta cenowa za ubezpieczenie pojazdów Ubezpieczającego w okresie obowiązywania Umowy Generalnej Ubezpieczenia:</t>
  </si>
  <si>
    <t>Roczna składka za assistance (w zł)</t>
  </si>
  <si>
    <t>samochody osobowe i ciężarowe do 3,5 t DMC</t>
  </si>
  <si>
    <t>samochody specjalne</t>
  </si>
  <si>
    <t>SAMOCHODY OSOBOWE I CIĘŻAROWE DO 3,5 T DMC</t>
  </si>
  <si>
    <t>SAMOCHODY SPECJALNE</t>
  </si>
  <si>
    <t>IVECO</t>
  </si>
  <si>
    <t>NIEWIADÓW</t>
  </si>
  <si>
    <t>POZOSTAŁE</t>
  </si>
  <si>
    <t>-</t>
  </si>
  <si>
    <t>Roczna składka za ubezpieczenie assistance</t>
  </si>
  <si>
    <t>VOLKSWAGEN</t>
  </si>
  <si>
    <t>PEUGEOT</t>
  </si>
  <si>
    <t>LWG 2662</t>
  </si>
  <si>
    <t>ELW 8J25</t>
  </si>
  <si>
    <t>FIAT</t>
  </si>
  <si>
    <t>ELW 3U40</t>
  </si>
  <si>
    <t>ELW 63VE</t>
  </si>
  <si>
    <t>ELW 8P63</t>
  </si>
  <si>
    <t>ELW 1J63</t>
  </si>
  <si>
    <t>ELW 1J62</t>
  </si>
  <si>
    <t>ELW 90RG</t>
  </si>
  <si>
    <t>ELW 94AS</t>
  </si>
  <si>
    <t>ELW 04WK</t>
  </si>
  <si>
    <t>ELW 91RG</t>
  </si>
  <si>
    <t>ELW 66YL</t>
  </si>
  <si>
    <t>ELW 80K6</t>
  </si>
  <si>
    <t>RENAULT</t>
  </si>
  <si>
    <t>SCANIA</t>
  </si>
  <si>
    <t>ELW 8X40</t>
  </si>
  <si>
    <t>ELW U745</t>
  </si>
  <si>
    <t>ELW 3X67</t>
  </si>
  <si>
    <t>ELW 22UV</t>
  </si>
  <si>
    <t>ELW 83PV</t>
  </si>
  <si>
    <t>PRONAR</t>
  </si>
  <si>
    <t>NEW HOLLAND</t>
  </si>
  <si>
    <t>PAVEL SALEK</t>
  </si>
  <si>
    <t>ELW 48PX</t>
  </si>
  <si>
    <t>ELW 61X1</t>
  </si>
  <si>
    <t>Nr rejestracyjny</t>
  </si>
  <si>
    <t>ELW AL03</t>
  </si>
  <si>
    <t>FSC-STARACHOWICE</t>
  </si>
  <si>
    <t>MERCEDEZ BENZ</t>
  </si>
  <si>
    <t>VOLVO</t>
  </si>
  <si>
    <t>ELW KT50</t>
  </si>
  <si>
    <t>ZEPPIA S.CYMERMAN</t>
  </si>
  <si>
    <t>RCW 3000</t>
  </si>
  <si>
    <t>UPR 4</t>
  </si>
  <si>
    <t>ELW12X4</t>
  </si>
  <si>
    <t>ELW 90X4</t>
  </si>
  <si>
    <t>ELW24YV</t>
  </si>
  <si>
    <t>brak</t>
  </si>
  <si>
    <t>NIEWIADÓW BS750</t>
  </si>
  <si>
    <t>METAL-FACH T736/2</t>
  </si>
  <si>
    <t>PRONAR T653/2</t>
  </si>
  <si>
    <t>STIM S11</t>
  </si>
  <si>
    <t>NIEWIADÓW B1300/B1326H</t>
  </si>
  <si>
    <t>PRONAR T653/1</t>
  </si>
  <si>
    <t>Peugeot Boxer</t>
  </si>
  <si>
    <t xml:space="preserve">Renault </t>
  </si>
  <si>
    <t>Opel MOVANO</t>
  </si>
  <si>
    <t>Fiat Ducato</t>
  </si>
  <si>
    <t>ELW AR33</t>
  </si>
  <si>
    <t>ELWKC58</t>
  </si>
  <si>
    <t>ELW GM56</t>
  </si>
  <si>
    <t xml:space="preserve"> KOMATSU</t>
  </si>
  <si>
    <t>ELW86WY</t>
  </si>
  <si>
    <t>ELW4PC4</t>
  </si>
  <si>
    <t>ELWVW97</t>
  </si>
  <si>
    <t>OPEL</t>
  </si>
  <si>
    <t>ELWSF14</t>
  </si>
  <si>
    <t>ELWNS24</t>
  </si>
  <si>
    <t>MAN</t>
  </si>
  <si>
    <t>FORD</t>
  </si>
  <si>
    <t>KYMCO</t>
  </si>
  <si>
    <t>pełna nazwa/firma, adres, w zależności od podmiotu: NIP /REGON, KRS/CEiDG)
reprezentowany przez:
(imię, nazwisko, stanowisko /podstawa do reprezentacji)</t>
  </si>
  <si>
    <t>pozostałe: pojazdy wolnobieżne, ciągniki rolnicze, motocykle, quady</t>
  </si>
  <si>
    <t>Maksymalnie zaoferowana cena z uwzględnieniem 20% przewidywanego wzrostu składki z tytułu doubezpieczeń i dokonanych inwestycji (do przeniesienia do oferty - pkt 4 - Część 2)</t>
  </si>
  <si>
    <t>Szczegółową kalkulacje oferowanej ceny należy podpisać w sposób wskazany w SWZ.</t>
  </si>
  <si>
    <t>MITSUBISHI</t>
  </si>
  <si>
    <t>ELW3VG3</t>
  </si>
  <si>
    <t>ELW 06188</t>
  </si>
  <si>
    <t>JELCZ</t>
  </si>
  <si>
    <t>ELW EY28</t>
  </si>
  <si>
    <t>ELW EY27</t>
  </si>
  <si>
    <t>ELW1AN8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</si>
</sst>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&quot; zł&quot;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2">
    <xf numFmtId="0" fontId="0" fillId="0" borderId="0" xfId="0"/>
    <xf numFmtId="0" fontId="1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7" fillId="2" borderId="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165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/>
      <protection locked="0" hidden="1"/>
    </xf>
    <xf numFmtId="164" fontId="1" fillId="2" borderId="1" xfId="0" applyNumberFormat="1" applyFont="1" applyFill="1" applyBorder="1" applyAlignment="1" applyProtection="1">
      <alignment horizontal="right" vertical="center"/>
      <protection hidden="1"/>
    </xf>
    <xf numFmtId="164" fontId="1" fillId="4" borderId="1" xfId="0" applyNumberFormat="1" applyFont="1" applyFill="1" applyBorder="1" applyAlignment="1" applyProtection="1">
      <alignment horizontal="center" vertical="center"/>
      <protection locked="0" hidden="1"/>
    </xf>
    <xf numFmtId="10" fontId="1" fillId="0" borderId="0" xfId="0" applyNumberFormat="1" applyFont="1" applyFill="1" applyBorder="1" applyAlignment="1" applyProtection="1">
      <alignment horizontal="right" vertical="center"/>
      <protection hidden="1"/>
    </xf>
    <xf numFmtId="164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164" fontId="9" fillId="2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164" fontId="1" fillId="2" borderId="1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right" vertical="center"/>
      <protection locked="0" hidden="1"/>
    </xf>
    <xf numFmtId="164" fontId="1" fillId="0" borderId="1" xfId="0" applyNumberFormat="1" applyFont="1" applyFill="1" applyBorder="1" applyAlignment="1" applyProtection="1">
      <alignment horizontal="right" vertical="center"/>
      <protection locked="0"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7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 applyProtection="1">
      <alignment horizontal="right" vertical="center"/>
    </xf>
    <xf numFmtId="164" fontId="4" fillId="2" borderId="1" xfId="0" applyNumberFormat="1" applyFont="1" applyFill="1" applyBorder="1" applyAlignment="1" applyProtection="1">
      <alignment horizontal="right" vertical="center"/>
      <protection hidden="1"/>
    </xf>
    <xf numFmtId="164" fontId="7" fillId="2" borderId="1" xfId="0" applyNumberFormat="1" applyFont="1" applyFill="1" applyBorder="1" applyAlignment="1" applyProtection="1">
      <alignment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5" xfId="1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4" fillId="2" borderId="4" xfId="0" applyFont="1" applyFill="1" applyBorder="1" applyAlignment="1" applyProtection="1">
      <alignment horizontal="right" vertical="center" wrapText="1"/>
      <protection hidden="1"/>
    </xf>
    <xf numFmtId="0" fontId="3" fillId="0" borderId="5" xfId="0" applyFont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right" vertical="center" wrapText="1"/>
    </xf>
    <xf numFmtId="0" fontId="12" fillId="2" borderId="5" xfId="0" applyFont="1" applyFill="1" applyBorder="1" applyAlignment="1" applyProtection="1">
      <alignment horizontal="right" vertical="center" wrapText="1"/>
    </xf>
    <xf numFmtId="0" fontId="12" fillId="2" borderId="2" xfId="0" applyFont="1" applyFill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wrapText="1"/>
      <protection locked="0" hidden="1"/>
    </xf>
    <xf numFmtId="0" fontId="1" fillId="0" borderId="0" xfId="0" applyFont="1" applyBorder="1" applyAlignment="1" applyProtection="1">
      <alignment horizontal="center"/>
      <protection locked="0" hidden="1"/>
    </xf>
  </cellXfs>
  <cellStyles count="3">
    <cellStyle name="Normalny" xfId="0" builtinId="0"/>
    <cellStyle name="Normalny 3" xfId="1" xr:uid="{00000000-0005-0000-0000-000001000000}"/>
    <cellStyle name="Normalny 3 2" xfId="2" xr:uid="{913D5F0B-72A6-4FE1-914C-3E70F2A762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showGridLines="0" tabSelected="1" topLeftCell="A10" zoomScaleNormal="100" zoomScaleSheetLayoutView="100" workbookViewId="0">
      <selection activeCell="E13" sqref="E13"/>
    </sheetView>
  </sheetViews>
  <sheetFormatPr defaultRowHeight="11.25" x14ac:dyDescent="0.2"/>
  <cols>
    <col min="1" max="1" width="5.85546875" style="1" customWidth="1"/>
    <col min="2" max="2" width="11.42578125" style="1" customWidth="1"/>
    <col min="3" max="3" width="9.7109375" style="1" customWidth="1"/>
    <col min="4" max="4" width="17" style="1" customWidth="1"/>
    <col min="5" max="5" width="14.140625" style="1" customWidth="1"/>
    <col min="6" max="6" width="12.85546875" style="1" customWidth="1"/>
    <col min="7" max="7" width="12.7109375" style="1" customWidth="1"/>
    <col min="8" max="8" width="13.85546875" style="1" customWidth="1"/>
    <col min="9" max="9" width="14.85546875" style="1" customWidth="1"/>
    <col min="10" max="10" width="13.42578125" style="1" customWidth="1"/>
    <col min="11" max="11" width="9.140625" style="1"/>
    <col min="12" max="12" width="18" style="1" customWidth="1"/>
    <col min="13" max="16384" width="9.140625" style="1"/>
  </cols>
  <sheetData>
    <row r="1" spans="1:12" ht="15" customHeight="1" x14ac:dyDescent="0.2">
      <c r="A1" s="11" t="s">
        <v>10</v>
      </c>
      <c r="B1" s="11"/>
      <c r="C1" s="11"/>
      <c r="D1" s="11"/>
      <c r="E1" s="11"/>
      <c r="F1" s="11"/>
      <c r="G1" s="11"/>
      <c r="H1" s="10"/>
      <c r="I1" s="9"/>
      <c r="J1" s="9"/>
      <c r="K1" s="9"/>
      <c r="L1" s="9"/>
    </row>
    <row r="2" spans="1:12" x14ac:dyDescent="0.2">
      <c r="A2" s="10"/>
      <c r="B2" s="10"/>
      <c r="C2" s="10"/>
      <c r="D2" s="10"/>
      <c r="E2" s="10"/>
      <c r="F2" s="10"/>
      <c r="G2" s="10"/>
      <c r="H2" s="10"/>
      <c r="I2" s="9"/>
      <c r="J2" s="9"/>
      <c r="K2" s="9"/>
      <c r="L2" s="9"/>
    </row>
    <row r="4" spans="1:12" ht="108.75" customHeight="1" x14ac:dyDescent="0.2">
      <c r="C4" s="60" t="s">
        <v>101</v>
      </c>
      <c r="D4" s="61"/>
      <c r="E4" s="61"/>
    </row>
    <row r="5" spans="1:12" x14ac:dyDescent="0.2">
      <c r="C5" s="21"/>
      <c r="D5" s="8"/>
      <c r="E5" s="8"/>
    </row>
    <row r="6" spans="1:12" x14ac:dyDescent="0.2">
      <c r="C6" s="8"/>
      <c r="D6" s="8"/>
      <c r="E6" s="8"/>
    </row>
    <row r="7" spans="1:12" ht="15" customHeight="1" x14ac:dyDescent="0.2">
      <c r="A7" s="56" t="s">
        <v>9</v>
      </c>
      <c r="B7" s="56"/>
      <c r="C7" s="56"/>
      <c r="D7" s="56"/>
      <c r="E7" s="56"/>
      <c r="F7" s="56"/>
      <c r="G7" s="56"/>
      <c r="H7" s="56"/>
      <c r="I7" s="7"/>
      <c r="J7" s="7"/>
      <c r="K7" s="7"/>
      <c r="L7" s="7"/>
    </row>
    <row r="8" spans="1:12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15" customHeight="1" x14ac:dyDescent="0.2">
      <c r="A9" s="4" t="s">
        <v>8</v>
      </c>
      <c r="B9" s="4" t="s">
        <v>7</v>
      </c>
      <c r="C9" s="4"/>
      <c r="D9" s="4"/>
      <c r="E9" s="4"/>
      <c r="F9" s="4"/>
      <c r="G9" s="4"/>
      <c r="H9" s="4"/>
      <c r="I9" s="5"/>
      <c r="J9" s="5"/>
      <c r="K9" s="5"/>
      <c r="L9" s="5"/>
    </row>
    <row r="10" spans="1:12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33" customHeight="1" x14ac:dyDescent="0.2">
      <c r="A11" s="6"/>
      <c r="B11" s="3" t="s">
        <v>6</v>
      </c>
      <c r="C11" s="45" t="s">
        <v>18</v>
      </c>
      <c r="D11" s="45"/>
      <c r="E11" s="45"/>
      <c r="F11" s="45"/>
      <c r="G11" s="45"/>
      <c r="H11" s="45"/>
      <c r="I11" s="45"/>
      <c r="J11" s="5"/>
      <c r="K11" s="5"/>
      <c r="L11" s="5"/>
    </row>
    <row r="12" spans="1:12" ht="92.25" customHeight="1" x14ac:dyDescent="0.2">
      <c r="A12" s="6"/>
      <c r="B12" s="3"/>
      <c r="C12" s="2" t="s">
        <v>13</v>
      </c>
      <c r="D12" s="2" t="s">
        <v>14</v>
      </c>
      <c r="E12" s="2" t="s">
        <v>19</v>
      </c>
      <c r="F12" s="2" t="s">
        <v>21</v>
      </c>
      <c r="G12" s="2" t="s">
        <v>20</v>
      </c>
      <c r="H12" s="2" t="s">
        <v>27</v>
      </c>
      <c r="I12" s="5"/>
      <c r="J12" s="5"/>
      <c r="K12" s="5"/>
    </row>
    <row r="13" spans="1:12" ht="33" customHeight="1" x14ac:dyDescent="0.2">
      <c r="A13" s="6"/>
      <c r="B13" s="3"/>
      <c r="C13" s="22" t="s">
        <v>8</v>
      </c>
      <c r="D13" s="23" t="s">
        <v>28</v>
      </c>
      <c r="E13" s="24"/>
      <c r="F13" s="35"/>
      <c r="G13" s="36"/>
      <c r="H13" s="36"/>
      <c r="I13" s="5"/>
      <c r="J13" s="5"/>
      <c r="K13" s="5"/>
    </row>
    <row r="14" spans="1:12" ht="33" customHeight="1" x14ac:dyDescent="0.2">
      <c r="A14" s="6"/>
      <c r="B14" s="3"/>
      <c r="C14" s="22" t="s">
        <v>2</v>
      </c>
      <c r="D14" s="23" t="s">
        <v>29</v>
      </c>
      <c r="E14" s="26"/>
      <c r="F14" s="35"/>
      <c r="G14" s="36"/>
      <c r="H14" s="25"/>
      <c r="I14" s="5"/>
      <c r="J14" s="5"/>
      <c r="K14" s="5"/>
    </row>
    <row r="15" spans="1:12" ht="32.25" customHeight="1" x14ac:dyDescent="0.2">
      <c r="C15" s="22" t="s">
        <v>15</v>
      </c>
      <c r="D15" s="23" t="s">
        <v>16</v>
      </c>
      <c r="E15" s="26"/>
      <c r="F15" s="35"/>
      <c r="G15" s="31"/>
      <c r="H15" s="25"/>
    </row>
    <row r="16" spans="1:12" ht="31.5" customHeight="1" x14ac:dyDescent="0.2">
      <c r="C16" s="22" t="s">
        <v>17</v>
      </c>
      <c r="D16" s="23" t="s">
        <v>102</v>
      </c>
      <c r="E16" s="26"/>
      <c r="F16" s="35"/>
      <c r="G16" s="36"/>
      <c r="H16" s="25"/>
    </row>
    <row r="17" spans="1:10" x14ac:dyDescent="0.2">
      <c r="C17" s="29"/>
      <c r="D17" s="30"/>
      <c r="E17" s="34"/>
      <c r="F17" s="27"/>
      <c r="G17" s="28"/>
      <c r="H17" s="28"/>
    </row>
    <row r="18" spans="1:10" ht="12.75" customHeight="1" x14ac:dyDescent="0.2">
      <c r="A18" s="4"/>
      <c r="B18" s="3" t="s">
        <v>5</v>
      </c>
      <c r="C18" s="45" t="s">
        <v>26</v>
      </c>
      <c r="D18" s="45"/>
      <c r="E18" s="45"/>
      <c r="F18" s="45"/>
      <c r="G18" s="45"/>
      <c r="H18" s="45"/>
      <c r="I18" s="45"/>
    </row>
    <row r="19" spans="1:10" ht="12.75" x14ac:dyDescent="0.2">
      <c r="A19" s="4"/>
      <c r="C19" s="20"/>
      <c r="D19" s="20"/>
      <c r="E19" s="20"/>
      <c r="F19" s="20"/>
      <c r="G19" s="20"/>
      <c r="H19" s="20"/>
    </row>
    <row r="20" spans="1:10" ht="56.25" x14ac:dyDescent="0.2">
      <c r="A20" s="13" t="s">
        <v>0</v>
      </c>
      <c r="B20" s="13" t="s">
        <v>3</v>
      </c>
      <c r="C20" s="13" t="s">
        <v>65</v>
      </c>
      <c r="D20" s="13" t="s">
        <v>4</v>
      </c>
      <c r="E20" s="2" t="s">
        <v>25</v>
      </c>
      <c r="F20" s="32" t="s">
        <v>24</v>
      </c>
      <c r="G20" s="32" t="s">
        <v>23</v>
      </c>
      <c r="H20" s="32" t="s">
        <v>36</v>
      </c>
      <c r="I20" s="14" t="s">
        <v>22</v>
      </c>
      <c r="J20" s="14" t="s">
        <v>11</v>
      </c>
    </row>
    <row r="21" spans="1:10" ht="11.25" customHeight="1" x14ac:dyDescent="0.2">
      <c r="A21" s="49" t="s">
        <v>30</v>
      </c>
      <c r="B21" s="50"/>
      <c r="C21" s="50"/>
      <c r="D21" s="50"/>
      <c r="E21" s="50"/>
      <c r="F21" s="50"/>
      <c r="G21" s="50"/>
      <c r="H21" s="50"/>
      <c r="I21" s="50"/>
      <c r="J21" s="51"/>
    </row>
    <row r="22" spans="1:10" ht="22.5" customHeight="1" x14ac:dyDescent="0.2">
      <c r="A22" s="15">
        <v>1</v>
      </c>
      <c r="B22" s="38" t="s">
        <v>37</v>
      </c>
      <c r="C22" s="38" t="s">
        <v>39</v>
      </c>
      <c r="D22" s="39">
        <v>7636</v>
      </c>
      <c r="E22" s="12">
        <f>E13</f>
        <v>0</v>
      </c>
      <c r="F22" s="25">
        <f>ROUND(D22*$F$13,2)</f>
        <v>0</v>
      </c>
      <c r="G22" s="25">
        <f>G13</f>
        <v>0</v>
      </c>
      <c r="H22" s="33">
        <f>H13</f>
        <v>0</v>
      </c>
      <c r="I22" s="25">
        <f>SUM(E22:H22)</f>
        <v>0</v>
      </c>
      <c r="J22" s="25">
        <f>I22*3</f>
        <v>0</v>
      </c>
    </row>
    <row r="23" spans="1:10" ht="22.5" customHeight="1" x14ac:dyDescent="0.2">
      <c r="A23" s="15">
        <v>2</v>
      </c>
      <c r="B23" s="38" t="s">
        <v>41</v>
      </c>
      <c r="C23" s="38" t="s">
        <v>42</v>
      </c>
      <c r="D23" s="39">
        <v>21300</v>
      </c>
      <c r="E23" s="12">
        <f>E13</f>
        <v>0</v>
      </c>
      <c r="F23" s="25">
        <f>ROUND(D23*$F$13,2)</f>
        <v>0</v>
      </c>
      <c r="G23" s="25">
        <f>G13</f>
        <v>0</v>
      </c>
      <c r="H23" s="33">
        <f>H13</f>
        <v>0</v>
      </c>
      <c r="I23" s="25">
        <f>SUM(E23:H23)</f>
        <v>0</v>
      </c>
      <c r="J23" s="25">
        <f t="shared" ref="J23:J31" si="0">I23*3</f>
        <v>0</v>
      </c>
    </row>
    <row r="24" spans="1:10" ht="22.5" customHeight="1" x14ac:dyDescent="0.2">
      <c r="A24" s="15">
        <v>3</v>
      </c>
      <c r="B24" s="38" t="s">
        <v>84</v>
      </c>
      <c r="C24" s="38" t="s">
        <v>88</v>
      </c>
      <c r="D24" s="39">
        <v>11900</v>
      </c>
      <c r="E24" s="12">
        <f>E13</f>
        <v>0</v>
      </c>
      <c r="F24" s="25">
        <f>ROUND(D24*$F$13,2)</f>
        <v>0</v>
      </c>
      <c r="G24" s="25">
        <f>G13</f>
        <v>0</v>
      </c>
      <c r="H24" s="33">
        <f>H13</f>
        <v>0</v>
      </c>
      <c r="I24" s="25">
        <f t="shared" ref="I24:I29" si="1">SUM(E24:H24)</f>
        <v>0</v>
      </c>
      <c r="J24" s="25">
        <f t="shared" si="0"/>
        <v>0</v>
      </c>
    </row>
    <row r="25" spans="1:10" ht="22.5" customHeight="1" x14ac:dyDescent="0.2">
      <c r="A25" s="15">
        <v>4</v>
      </c>
      <c r="B25" s="38" t="s">
        <v>85</v>
      </c>
      <c r="C25" s="38" t="s">
        <v>66</v>
      </c>
      <c r="D25" s="39">
        <v>6600</v>
      </c>
      <c r="E25" s="12">
        <f>E13</f>
        <v>0</v>
      </c>
      <c r="F25" s="25">
        <f t="shared" ref="F25:F29" si="2">ROUND(D25*$F$13,2)</f>
        <v>0</v>
      </c>
      <c r="G25" s="25">
        <f>G13</f>
        <v>0</v>
      </c>
      <c r="H25" s="33">
        <f>H13</f>
        <v>0</v>
      </c>
      <c r="I25" s="25">
        <f t="shared" si="1"/>
        <v>0</v>
      </c>
      <c r="J25" s="25">
        <f t="shared" si="0"/>
        <v>0</v>
      </c>
    </row>
    <row r="26" spans="1:10" ht="22.5" customHeight="1" x14ac:dyDescent="0.2">
      <c r="A26" s="15">
        <v>5</v>
      </c>
      <c r="B26" s="38" t="s">
        <v>53</v>
      </c>
      <c r="C26" s="38" t="s">
        <v>89</v>
      </c>
      <c r="D26" s="39">
        <v>13600</v>
      </c>
      <c r="E26" s="12">
        <f>E13</f>
        <v>0</v>
      </c>
      <c r="F26" s="25">
        <f t="shared" si="2"/>
        <v>0</v>
      </c>
      <c r="G26" s="25">
        <f>G13</f>
        <v>0</v>
      </c>
      <c r="H26" s="33">
        <f>H13</f>
        <v>0</v>
      </c>
      <c r="I26" s="25">
        <f t="shared" si="1"/>
        <v>0</v>
      </c>
      <c r="J26" s="25">
        <f t="shared" si="0"/>
        <v>0</v>
      </c>
    </row>
    <row r="27" spans="1:10" ht="22.5" customHeight="1" x14ac:dyDescent="0.2">
      <c r="A27" s="15">
        <v>6</v>
      </c>
      <c r="B27" s="38" t="s">
        <v>38</v>
      </c>
      <c r="C27" s="38" t="s">
        <v>40</v>
      </c>
      <c r="D27" s="39">
        <v>15000</v>
      </c>
      <c r="E27" s="12">
        <f>E13</f>
        <v>0</v>
      </c>
      <c r="F27" s="25">
        <f t="shared" si="2"/>
        <v>0</v>
      </c>
      <c r="G27" s="25">
        <f>G13</f>
        <v>0</v>
      </c>
      <c r="H27" s="33">
        <f>H13</f>
        <v>0</v>
      </c>
      <c r="I27" s="25">
        <f>SUM(E27:H27)</f>
        <v>0</v>
      </c>
      <c r="J27" s="25">
        <f t="shared" si="0"/>
        <v>0</v>
      </c>
    </row>
    <row r="28" spans="1:10" ht="22.5" customHeight="1" x14ac:dyDescent="0.2">
      <c r="A28" s="15">
        <v>7</v>
      </c>
      <c r="B28" s="38" t="s">
        <v>86</v>
      </c>
      <c r="C28" s="38" t="s">
        <v>90</v>
      </c>
      <c r="D28" s="39">
        <v>60900</v>
      </c>
      <c r="E28" s="12">
        <f>E13</f>
        <v>0</v>
      </c>
      <c r="F28" s="25">
        <f t="shared" si="2"/>
        <v>0</v>
      </c>
      <c r="G28" s="25">
        <f>G13</f>
        <v>0</v>
      </c>
      <c r="H28" s="33">
        <f>H13</f>
        <v>0</v>
      </c>
      <c r="I28" s="25">
        <f t="shared" si="1"/>
        <v>0</v>
      </c>
      <c r="J28" s="25">
        <f t="shared" si="0"/>
        <v>0</v>
      </c>
    </row>
    <row r="29" spans="1:10" ht="22.5" customHeight="1" x14ac:dyDescent="0.2">
      <c r="A29" s="15">
        <v>8</v>
      </c>
      <c r="B29" s="38" t="s">
        <v>87</v>
      </c>
      <c r="C29" s="38" t="s">
        <v>43</v>
      </c>
      <c r="D29" s="39">
        <v>15600</v>
      </c>
      <c r="E29" s="12">
        <f>E13</f>
        <v>0</v>
      </c>
      <c r="F29" s="25">
        <f t="shared" si="2"/>
        <v>0</v>
      </c>
      <c r="G29" s="25">
        <f>G13</f>
        <v>0</v>
      </c>
      <c r="H29" s="33">
        <f>H13</f>
        <v>0</v>
      </c>
      <c r="I29" s="25">
        <f t="shared" si="1"/>
        <v>0</v>
      </c>
      <c r="J29" s="25">
        <f t="shared" si="0"/>
        <v>0</v>
      </c>
    </row>
    <row r="30" spans="1:10" ht="22.5" customHeight="1" x14ac:dyDescent="0.2">
      <c r="A30" s="15">
        <v>9</v>
      </c>
      <c r="B30" s="38" t="s">
        <v>37</v>
      </c>
      <c r="C30" s="43" t="s">
        <v>94</v>
      </c>
      <c r="D30" s="42">
        <v>0</v>
      </c>
      <c r="E30" s="42">
        <f>E13</f>
        <v>0</v>
      </c>
      <c r="F30" s="42">
        <f>ROUND(D30*$F$13,2)</f>
        <v>0</v>
      </c>
      <c r="G30" s="42">
        <f>G13</f>
        <v>0</v>
      </c>
      <c r="H30" s="42">
        <v>0</v>
      </c>
      <c r="I30" s="42">
        <f>SUM(E30:H30)</f>
        <v>0</v>
      </c>
      <c r="J30" s="25">
        <f t="shared" si="0"/>
        <v>0</v>
      </c>
    </row>
    <row r="31" spans="1:10" ht="22.5" customHeight="1" x14ac:dyDescent="0.2">
      <c r="A31" s="15">
        <v>10</v>
      </c>
      <c r="B31" s="38" t="s">
        <v>95</v>
      </c>
      <c r="C31" s="43" t="s">
        <v>96</v>
      </c>
      <c r="D31" s="42">
        <v>41500</v>
      </c>
      <c r="E31" s="42">
        <f>E13</f>
        <v>0</v>
      </c>
      <c r="F31" s="42">
        <f>ROUND(D31*$F$13,2)</f>
        <v>0</v>
      </c>
      <c r="G31" s="42">
        <f>G13</f>
        <v>0</v>
      </c>
      <c r="H31" s="42">
        <f>H13</f>
        <v>0</v>
      </c>
      <c r="I31" s="42">
        <f>SUM(E31:H31)</f>
        <v>0</v>
      </c>
      <c r="J31" s="25">
        <f t="shared" si="0"/>
        <v>0</v>
      </c>
    </row>
    <row r="32" spans="1:10" ht="22.5" customHeight="1" x14ac:dyDescent="0.2">
      <c r="A32" s="15">
        <v>11</v>
      </c>
      <c r="B32" s="44" t="s">
        <v>105</v>
      </c>
      <c r="C32" s="43" t="s">
        <v>106</v>
      </c>
      <c r="D32" s="42">
        <v>0</v>
      </c>
      <c r="E32" s="42">
        <f>E13</f>
        <v>0</v>
      </c>
      <c r="F32" s="42">
        <f>ROUND(D32*$F$13,2)</f>
        <v>0</v>
      </c>
      <c r="G32" s="42">
        <f>G13</f>
        <v>0</v>
      </c>
      <c r="H32" s="42">
        <v>0</v>
      </c>
      <c r="I32" s="42">
        <f>SUM(E32:H32)</f>
        <v>0</v>
      </c>
      <c r="J32" s="25">
        <f>I32*3</f>
        <v>0</v>
      </c>
    </row>
    <row r="33" spans="1:10" ht="11.25" customHeight="1" x14ac:dyDescent="0.2">
      <c r="A33" s="57" t="s">
        <v>31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ht="22.5" customHeight="1" x14ac:dyDescent="0.2">
      <c r="A34" s="15">
        <v>1</v>
      </c>
      <c r="B34" s="38" t="s">
        <v>53</v>
      </c>
      <c r="C34" s="38" t="s">
        <v>47</v>
      </c>
      <c r="D34" s="39">
        <v>128314</v>
      </c>
      <c r="E34" s="12">
        <f>E14</f>
        <v>0</v>
      </c>
      <c r="F34" s="25">
        <f>ROUND(D34*$F$14,2)</f>
        <v>0</v>
      </c>
      <c r="G34" s="25">
        <f>G14</f>
        <v>0</v>
      </c>
      <c r="H34" s="37" t="s">
        <v>35</v>
      </c>
      <c r="I34" s="25">
        <f>SUM(E34:G34)</f>
        <v>0</v>
      </c>
      <c r="J34" s="25">
        <f>I34*3</f>
        <v>0</v>
      </c>
    </row>
    <row r="35" spans="1:10" ht="22.5" customHeight="1" x14ac:dyDescent="0.2">
      <c r="A35" s="15">
        <v>2</v>
      </c>
      <c r="B35" s="38" t="s">
        <v>53</v>
      </c>
      <c r="C35" s="38" t="s">
        <v>46</v>
      </c>
      <c r="D35" s="39">
        <v>310628</v>
      </c>
      <c r="E35" s="12">
        <f>E14</f>
        <v>0</v>
      </c>
      <c r="F35" s="25">
        <f>ROUND(D35*$F$14,2)</f>
        <v>0</v>
      </c>
      <c r="G35" s="25">
        <f>G14</f>
        <v>0</v>
      </c>
      <c r="H35" s="37" t="s">
        <v>35</v>
      </c>
      <c r="I35" s="25">
        <f>SUM(E35:G35)</f>
        <v>0</v>
      </c>
      <c r="J35" s="25">
        <f t="shared" ref="J35:J44" si="3">I35*3</f>
        <v>0</v>
      </c>
    </row>
    <row r="36" spans="1:10" ht="22.5" customHeight="1" x14ac:dyDescent="0.2">
      <c r="A36" s="15">
        <v>3</v>
      </c>
      <c r="B36" s="38" t="s">
        <v>32</v>
      </c>
      <c r="C36" s="38" t="s">
        <v>45</v>
      </c>
      <c r="D36" s="39">
        <v>217694</v>
      </c>
      <c r="E36" s="12">
        <f>E14</f>
        <v>0</v>
      </c>
      <c r="F36" s="25">
        <f>ROUND(D36*$F$14,2)</f>
        <v>0</v>
      </c>
      <c r="G36" s="25">
        <f>G14</f>
        <v>0</v>
      </c>
      <c r="H36" s="37" t="s">
        <v>35</v>
      </c>
      <c r="I36" s="25">
        <f t="shared" ref="I36:I44" si="4">SUM(E36:G36)</f>
        <v>0</v>
      </c>
      <c r="J36" s="25">
        <f t="shared" si="3"/>
        <v>0</v>
      </c>
    </row>
    <row r="37" spans="1:10" ht="22.5" customHeight="1" x14ac:dyDescent="0.2">
      <c r="A37" s="15">
        <v>4</v>
      </c>
      <c r="B37" s="38" t="s">
        <v>67</v>
      </c>
      <c r="C37" s="38" t="s">
        <v>48</v>
      </c>
      <c r="D37" s="39" t="s">
        <v>35</v>
      </c>
      <c r="E37" s="12">
        <f>E14</f>
        <v>0</v>
      </c>
      <c r="F37" s="25" t="s">
        <v>35</v>
      </c>
      <c r="G37" s="25">
        <f>G14</f>
        <v>0</v>
      </c>
      <c r="H37" s="37" t="s">
        <v>35</v>
      </c>
      <c r="I37" s="25">
        <f t="shared" si="4"/>
        <v>0</v>
      </c>
      <c r="J37" s="25">
        <f t="shared" si="3"/>
        <v>0</v>
      </c>
    </row>
    <row r="38" spans="1:10" ht="22.5" customHeight="1" x14ac:dyDescent="0.2">
      <c r="A38" s="15">
        <v>5</v>
      </c>
      <c r="B38" s="38" t="s">
        <v>53</v>
      </c>
      <c r="C38" s="38" t="s">
        <v>50</v>
      </c>
      <c r="D38" s="39">
        <v>128229</v>
      </c>
      <c r="E38" s="12">
        <f>E14</f>
        <v>0</v>
      </c>
      <c r="F38" s="25">
        <f>ROUND(D38*$F$14,2)</f>
        <v>0</v>
      </c>
      <c r="G38" s="25">
        <f>G14</f>
        <v>0</v>
      </c>
      <c r="H38" s="37" t="s">
        <v>35</v>
      </c>
      <c r="I38" s="25">
        <f t="shared" si="4"/>
        <v>0</v>
      </c>
      <c r="J38" s="25">
        <f t="shared" si="3"/>
        <v>0</v>
      </c>
    </row>
    <row r="39" spans="1:10" ht="22.5" customHeight="1" x14ac:dyDescent="0.2">
      <c r="A39" s="15">
        <v>6</v>
      </c>
      <c r="B39" s="38" t="s">
        <v>54</v>
      </c>
      <c r="C39" s="38" t="s">
        <v>52</v>
      </c>
      <c r="D39" s="39">
        <v>573012</v>
      </c>
      <c r="E39" s="12">
        <f>E14</f>
        <v>0</v>
      </c>
      <c r="F39" s="25">
        <f>ROUND(D39*$F$14,2)</f>
        <v>0</v>
      </c>
      <c r="G39" s="25">
        <f>G14</f>
        <v>0</v>
      </c>
      <c r="H39" s="37" t="s">
        <v>35</v>
      </c>
      <c r="I39" s="25">
        <f t="shared" si="4"/>
        <v>0</v>
      </c>
      <c r="J39" s="25">
        <f t="shared" si="3"/>
        <v>0</v>
      </c>
    </row>
    <row r="40" spans="1:10" ht="22.5" customHeight="1" x14ac:dyDescent="0.2">
      <c r="A40" s="15">
        <v>7</v>
      </c>
      <c r="B40" s="38" t="s">
        <v>53</v>
      </c>
      <c r="C40" s="38" t="s">
        <v>51</v>
      </c>
      <c r="D40" s="39">
        <v>233606</v>
      </c>
      <c r="E40" s="12">
        <f>E14</f>
        <v>0</v>
      </c>
      <c r="F40" s="25">
        <f>ROUND(D40*$F$14,2)</f>
        <v>0</v>
      </c>
      <c r="G40" s="25">
        <f>G14</f>
        <v>0</v>
      </c>
      <c r="H40" s="37" t="s">
        <v>35</v>
      </c>
      <c r="I40" s="25">
        <f t="shared" si="4"/>
        <v>0</v>
      </c>
      <c r="J40" s="25">
        <f t="shared" si="3"/>
        <v>0</v>
      </c>
    </row>
    <row r="41" spans="1:10" ht="22.5" customHeight="1" x14ac:dyDescent="0.2">
      <c r="A41" s="15">
        <v>8</v>
      </c>
      <c r="B41" s="38" t="s">
        <v>68</v>
      </c>
      <c r="C41" s="38" t="s">
        <v>44</v>
      </c>
      <c r="D41" s="39" t="s">
        <v>35</v>
      </c>
      <c r="E41" s="12">
        <f>E14</f>
        <v>0</v>
      </c>
      <c r="F41" s="25" t="s">
        <v>35</v>
      </c>
      <c r="G41" s="25">
        <f>G14</f>
        <v>0</v>
      </c>
      <c r="H41" s="37" t="s">
        <v>35</v>
      </c>
      <c r="I41" s="25">
        <f t="shared" si="4"/>
        <v>0</v>
      </c>
      <c r="J41" s="25">
        <f t="shared" si="3"/>
        <v>0</v>
      </c>
    </row>
    <row r="42" spans="1:10" ht="22.5" customHeight="1" x14ac:dyDescent="0.2">
      <c r="A42" s="15">
        <v>9</v>
      </c>
      <c r="B42" s="38" t="s">
        <v>98</v>
      </c>
      <c r="C42" s="38" t="s">
        <v>97</v>
      </c>
      <c r="D42" s="39">
        <v>843268</v>
      </c>
      <c r="E42" s="12">
        <f>E14</f>
        <v>0</v>
      </c>
      <c r="F42" s="25">
        <f>ROUND(D42*$F$14,2)</f>
        <v>0</v>
      </c>
      <c r="G42" s="25">
        <f>G14</f>
        <v>0</v>
      </c>
      <c r="H42" s="37" t="s">
        <v>35</v>
      </c>
      <c r="I42" s="25">
        <f>SUM(E42:G42)</f>
        <v>0</v>
      </c>
      <c r="J42" s="25">
        <f t="shared" si="3"/>
        <v>0</v>
      </c>
    </row>
    <row r="43" spans="1:10" ht="22.5" customHeight="1" x14ac:dyDescent="0.2">
      <c r="A43" s="15">
        <v>10</v>
      </c>
      <c r="B43" s="38" t="s">
        <v>99</v>
      </c>
      <c r="C43" s="38" t="s">
        <v>49</v>
      </c>
      <c r="D43" s="39">
        <v>177405</v>
      </c>
      <c r="E43" s="12">
        <f>E14</f>
        <v>0</v>
      </c>
      <c r="F43" s="25">
        <f>ROUND(D43*$F$14,2)</f>
        <v>0</v>
      </c>
      <c r="G43" s="25">
        <f>G14</f>
        <v>0</v>
      </c>
      <c r="H43" s="37" t="s">
        <v>35</v>
      </c>
      <c r="I43" s="25">
        <f t="shared" si="4"/>
        <v>0</v>
      </c>
      <c r="J43" s="25">
        <f t="shared" si="3"/>
        <v>0</v>
      </c>
    </row>
    <row r="44" spans="1:10" ht="22.5" customHeight="1" x14ac:dyDescent="0.2">
      <c r="A44" s="15">
        <v>11</v>
      </c>
      <c r="B44" s="38" t="s">
        <v>69</v>
      </c>
      <c r="C44" s="38" t="s">
        <v>70</v>
      </c>
      <c r="D44" s="39">
        <v>795920</v>
      </c>
      <c r="E44" s="12">
        <f>E14</f>
        <v>0</v>
      </c>
      <c r="F44" s="25">
        <f>ROUND(D44*$F$14,2)</f>
        <v>0</v>
      </c>
      <c r="G44" s="25">
        <f>G14</f>
        <v>0</v>
      </c>
      <c r="H44" s="37" t="s">
        <v>35</v>
      </c>
      <c r="I44" s="25">
        <f t="shared" si="4"/>
        <v>0</v>
      </c>
      <c r="J44" s="25">
        <f t="shared" si="3"/>
        <v>0</v>
      </c>
    </row>
    <row r="45" spans="1:10" ht="22.5" customHeight="1" x14ac:dyDescent="0.2">
      <c r="A45" s="15">
        <v>12</v>
      </c>
      <c r="B45" s="44" t="s">
        <v>108</v>
      </c>
      <c r="C45" s="38" t="s">
        <v>107</v>
      </c>
      <c r="D45" s="39" t="s">
        <v>35</v>
      </c>
      <c r="E45" s="19">
        <f>E14</f>
        <v>0</v>
      </c>
      <c r="F45" s="25" t="s">
        <v>35</v>
      </c>
      <c r="G45" s="25">
        <f>G14</f>
        <v>0</v>
      </c>
      <c r="H45" s="37" t="s">
        <v>35</v>
      </c>
      <c r="I45" s="25">
        <f>SUM(E45:G45)</f>
        <v>0</v>
      </c>
      <c r="J45" s="25">
        <f>I45*3</f>
        <v>0</v>
      </c>
    </row>
    <row r="46" spans="1:10" ht="11.25" customHeight="1" x14ac:dyDescent="0.2">
      <c r="A46" s="57" t="s">
        <v>12</v>
      </c>
      <c r="B46" s="58"/>
      <c r="C46" s="58"/>
      <c r="D46" s="58"/>
      <c r="E46" s="58"/>
      <c r="F46" s="58"/>
      <c r="G46" s="58"/>
      <c r="H46" s="58"/>
      <c r="I46" s="58"/>
      <c r="J46" s="59"/>
    </row>
    <row r="47" spans="1:10" ht="22.5" customHeight="1" x14ac:dyDescent="0.2">
      <c r="A47" s="15">
        <v>1</v>
      </c>
      <c r="B47" s="38" t="s">
        <v>33</v>
      </c>
      <c r="C47" s="38" t="s">
        <v>56</v>
      </c>
      <c r="D47" s="39" t="s">
        <v>35</v>
      </c>
      <c r="E47" s="19">
        <f>E15</f>
        <v>0</v>
      </c>
      <c r="F47" s="25" t="s">
        <v>35</v>
      </c>
      <c r="G47" s="37" t="s">
        <v>35</v>
      </c>
      <c r="H47" s="37" t="s">
        <v>35</v>
      </c>
      <c r="I47" s="25">
        <f>SUM(E47:H47)</f>
        <v>0</v>
      </c>
      <c r="J47" s="25">
        <f>I47*3</f>
        <v>0</v>
      </c>
    </row>
    <row r="48" spans="1:10" ht="22.5" customHeight="1" x14ac:dyDescent="0.2">
      <c r="A48" s="15">
        <v>2</v>
      </c>
      <c r="B48" s="38" t="s">
        <v>71</v>
      </c>
      <c r="C48" s="38" t="s">
        <v>55</v>
      </c>
      <c r="D48" s="39" t="s">
        <v>35</v>
      </c>
      <c r="E48" s="19">
        <f>E15</f>
        <v>0</v>
      </c>
      <c r="F48" s="25" t="s">
        <v>35</v>
      </c>
      <c r="G48" s="37" t="s">
        <v>35</v>
      </c>
      <c r="H48" s="37" t="s">
        <v>35</v>
      </c>
      <c r="I48" s="25">
        <f>SUM(E48:H48)</f>
        <v>0</v>
      </c>
      <c r="J48" s="25">
        <f t="shared" ref="J48:J57" si="5">I48*3</f>
        <v>0</v>
      </c>
    </row>
    <row r="49" spans="1:10" ht="22.5" customHeight="1" x14ac:dyDescent="0.2">
      <c r="A49" s="15">
        <v>3</v>
      </c>
      <c r="B49" s="38" t="s">
        <v>78</v>
      </c>
      <c r="C49" s="38" t="s">
        <v>74</v>
      </c>
      <c r="D49" s="39" t="s">
        <v>35</v>
      </c>
      <c r="E49" s="19">
        <f>E15</f>
        <v>0</v>
      </c>
      <c r="F49" s="25" t="s">
        <v>35</v>
      </c>
      <c r="G49" s="37" t="s">
        <v>35</v>
      </c>
      <c r="H49" s="37" t="s">
        <v>35</v>
      </c>
      <c r="I49" s="25">
        <f t="shared" ref="I49:I57" si="6">SUM(E49:H49)</f>
        <v>0</v>
      </c>
      <c r="J49" s="25">
        <f t="shared" si="5"/>
        <v>0</v>
      </c>
    </row>
    <row r="50" spans="1:10" ht="27" customHeight="1" x14ac:dyDescent="0.2">
      <c r="A50" s="15">
        <v>4</v>
      </c>
      <c r="B50" s="38" t="s">
        <v>79</v>
      </c>
      <c r="C50" s="38" t="s">
        <v>75</v>
      </c>
      <c r="D50" s="39" t="s">
        <v>35</v>
      </c>
      <c r="E50" s="19">
        <f>E15</f>
        <v>0</v>
      </c>
      <c r="F50" s="25" t="s">
        <v>35</v>
      </c>
      <c r="G50" s="37" t="s">
        <v>35</v>
      </c>
      <c r="H50" s="37" t="s">
        <v>35</v>
      </c>
      <c r="I50" s="25">
        <f t="shared" si="6"/>
        <v>0</v>
      </c>
      <c r="J50" s="25">
        <f t="shared" si="5"/>
        <v>0</v>
      </c>
    </row>
    <row r="51" spans="1:10" ht="22.5" customHeight="1" x14ac:dyDescent="0.2">
      <c r="A51" s="15">
        <v>5</v>
      </c>
      <c r="B51" s="38" t="s">
        <v>80</v>
      </c>
      <c r="C51" s="38" t="s">
        <v>57</v>
      </c>
      <c r="D51" s="39">
        <v>9060</v>
      </c>
      <c r="E51" s="19">
        <f>E15</f>
        <v>0</v>
      </c>
      <c r="F51" s="25">
        <f>ROUND(D51*$F$15,2)</f>
        <v>0</v>
      </c>
      <c r="G51" s="37" t="s">
        <v>35</v>
      </c>
      <c r="H51" s="37" t="s">
        <v>35</v>
      </c>
      <c r="I51" s="25">
        <f t="shared" si="6"/>
        <v>0</v>
      </c>
      <c r="J51" s="25">
        <f t="shared" si="5"/>
        <v>0</v>
      </c>
    </row>
    <row r="52" spans="1:10" ht="22.5" customHeight="1" x14ac:dyDescent="0.2">
      <c r="A52" s="15">
        <v>6</v>
      </c>
      <c r="B52" s="38" t="s">
        <v>60</v>
      </c>
      <c r="C52" s="38" t="s">
        <v>76</v>
      </c>
      <c r="D52" s="39">
        <v>8210</v>
      </c>
      <c r="E52" s="19">
        <f>E15</f>
        <v>0</v>
      </c>
      <c r="F52" s="25">
        <f>ROUND(D52*$F$15,2)</f>
        <v>0</v>
      </c>
      <c r="G52" s="37" t="s">
        <v>35</v>
      </c>
      <c r="H52" s="37" t="s">
        <v>35</v>
      </c>
      <c r="I52" s="25">
        <f t="shared" si="6"/>
        <v>0</v>
      </c>
      <c r="J52" s="25">
        <f t="shared" si="5"/>
        <v>0</v>
      </c>
    </row>
    <row r="53" spans="1:10" ht="22.5" customHeight="1" x14ac:dyDescent="0.2">
      <c r="A53" s="15">
        <v>7</v>
      </c>
      <c r="B53" s="38" t="s">
        <v>81</v>
      </c>
      <c r="C53" s="38" t="s">
        <v>77</v>
      </c>
      <c r="D53" s="39" t="s">
        <v>35</v>
      </c>
      <c r="E53" s="19">
        <f>E15</f>
        <v>0</v>
      </c>
      <c r="F53" s="25" t="s">
        <v>35</v>
      </c>
      <c r="G53" s="37" t="s">
        <v>35</v>
      </c>
      <c r="H53" s="37" t="s">
        <v>35</v>
      </c>
      <c r="I53" s="25">
        <f t="shared" si="6"/>
        <v>0</v>
      </c>
      <c r="J53" s="25">
        <f t="shared" si="5"/>
        <v>0</v>
      </c>
    </row>
    <row r="54" spans="1:10" ht="22.5" customHeight="1" x14ac:dyDescent="0.2">
      <c r="A54" s="15">
        <v>8</v>
      </c>
      <c r="B54" s="38" t="s">
        <v>82</v>
      </c>
      <c r="C54" s="38" t="s">
        <v>58</v>
      </c>
      <c r="D54" s="39" t="s">
        <v>35</v>
      </c>
      <c r="E54" s="19">
        <f>E15</f>
        <v>0</v>
      </c>
      <c r="F54" s="25" t="s">
        <v>35</v>
      </c>
      <c r="G54" s="37" t="s">
        <v>35</v>
      </c>
      <c r="H54" s="37" t="s">
        <v>35</v>
      </c>
      <c r="I54" s="25">
        <f t="shared" si="6"/>
        <v>0</v>
      </c>
      <c r="J54" s="25">
        <f t="shared" si="5"/>
        <v>0</v>
      </c>
    </row>
    <row r="55" spans="1:10" ht="22.5" customHeight="1" x14ac:dyDescent="0.2">
      <c r="A55" s="15">
        <v>9</v>
      </c>
      <c r="B55" s="38" t="s">
        <v>83</v>
      </c>
      <c r="C55" s="38" t="s">
        <v>59</v>
      </c>
      <c r="D55" s="39" t="s">
        <v>35</v>
      </c>
      <c r="E55" s="19">
        <f>E15</f>
        <v>0</v>
      </c>
      <c r="F55" s="25" t="s">
        <v>35</v>
      </c>
      <c r="G55" s="37" t="s">
        <v>35</v>
      </c>
      <c r="H55" s="37" t="s">
        <v>35</v>
      </c>
      <c r="I55" s="25">
        <f t="shared" si="6"/>
        <v>0</v>
      </c>
      <c r="J55" s="25">
        <f t="shared" si="5"/>
        <v>0</v>
      </c>
    </row>
    <row r="56" spans="1:10" ht="22.5" customHeight="1" x14ac:dyDescent="0.2">
      <c r="A56" s="15">
        <v>10</v>
      </c>
      <c r="B56" s="38" t="s">
        <v>72</v>
      </c>
      <c r="C56" s="38" t="s">
        <v>77</v>
      </c>
      <c r="D56" s="39" t="s">
        <v>35</v>
      </c>
      <c r="E56" s="19">
        <f>E15</f>
        <v>0</v>
      </c>
      <c r="F56" s="25" t="s">
        <v>35</v>
      </c>
      <c r="G56" s="37" t="s">
        <v>35</v>
      </c>
      <c r="H56" s="37" t="s">
        <v>35</v>
      </c>
      <c r="I56" s="25">
        <f t="shared" si="6"/>
        <v>0</v>
      </c>
      <c r="J56" s="25">
        <f t="shared" si="5"/>
        <v>0</v>
      </c>
    </row>
    <row r="57" spans="1:10" ht="22.5" customHeight="1" x14ac:dyDescent="0.2">
      <c r="A57" s="15">
        <v>11</v>
      </c>
      <c r="B57" s="38" t="s">
        <v>73</v>
      </c>
      <c r="C57" s="38" t="s">
        <v>77</v>
      </c>
      <c r="D57" s="39" t="s">
        <v>35</v>
      </c>
      <c r="E57" s="19">
        <f>E15</f>
        <v>0</v>
      </c>
      <c r="F57" s="25" t="s">
        <v>35</v>
      </c>
      <c r="G57" s="37" t="s">
        <v>35</v>
      </c>
      <c r="H57" s="37" t="s">
        <v>35</v>
      </c>
      <c r="I57" s="25">
        <f t="shared" si="6"/>
        <v>0</v>
      </c>
      <c r="J57" s="25">
        <f t="shared" si="5"/>
        <v>0</v>
      </c>
    </row>
    <row r="58" spans="1:10" ht="22.5" customHeight="1" x14ac:dyDescent="0.2">
      <c r="A58" s="15">
        <v>12</v>
      </c>
      <c r="B58" s="44" t="s">
        <v>60</v>
      </c>
      <c r="C58" s="38" t="s">
        <v>109</v>
      </c>
      <c r="D58" s="39">
        <v>58729</v>
      </c>
      <c r="E58" s="19">
        <f>E15</f>
        <v>0</v>
      </c>
      <c r="F58" s="25">
        <f>ROUND(D58*$F$15,2)</f>
        <v>0</v>
      </c>
      <c r="G58" s="37" t="s">
        <v>35</v>
      </c>
      <c r="H58" s="37" t="s">
        <v>35</v>
      </c>
      <c r="I58" s="25">
        <f>SUM(E58:H58)</f>
        <v>0</v>
      </c>
      <c r="J58" s="25">
        <f>I58*3</f>
        <v>0</v>
      </c>
    </row>
    <row r="59" spans="1:10" ht="22.5" customHeight="1" x14ac:dyDescent="0.2">
      <c r="A59" s="15">
        <v>13</v>
      </c>
      <c r="B59" s="44" t="s">
        <v>60</v>
      </c>
      <c r="C59" s="38" t="s">
        <v>110</v>
      </c>
      <c r="D59" s="39">
        <v>58729</v>
      </c>
      <c r="E59" s="19">
        <f>E15</f>
        <v>0</v>
      </c>
      <c r="F59" s="25">
        <f>ROUND(D59*$F$15,2)</f>
        <v>0</v>
      </c>
      <c r="G59" s="37" t="s">
        <v>35</v>
      </c>
      <c r="H59" s="37" t="s">
        <v>35</v>
      </c>
      <c r="I59" s="25">
        <f>SUM(E59:H59)</f>
        <v>0</v>
      </c>
      <c r="J59" s="25">
        <f>I59*3</f>
        <v>0</v>
      </c>
    </row>
    <row r="60" spans="1:10" ht="11.25" customHeight="1" x14ac:dyDescent="0.2">
      <c r="A60" s="57" t="s">
        <v>34</v>
      </c>
      <c r="B60" s="58"/>
      <c r="C60" s="58"/>
      <c r="D60" s="58"/>
      <c r="E60" s="58"/>
      <c r="F60" s="58"/>
      <c r="G60" s="58"/>
      <c r="H60" s="58"/>
      <c r="I60" s="58"/>
      <c r="J60" s="59"/>
    </row>
    <row r="61" spans="1:10" ht="22.5" customHeight="1" x14ac:dyDescent="0.2">
      <c r="A61" s="15">
        <v>1</v>
      </c>
      <c r="B61" s="38" t="s">
        <v>61</v>
      </c>
      <c r="C61" s="38" t="s">
        <v>92</v>
      </c>
      <c r="D61" s="39">
        <v>35272</v>
      </c>
      <c r="E61" s="19">
        <f>E16</f>
        <v>0</v>
      </c>
      <c r="F61" s="25">
        <f>ROUND(D61*$F$16,2)</f>
        <v>0</v>
      </c>
      <c r="G61" s="33">
        <f>G16</f>
        <v>0</v>
      </c>
      <c r="H61" s="37" t="s">
        <v>35</v>
      </c>
      <c r="I61" s="25">
        <f>SUM(E61:H61)</f>
        <v>0</v>
      </c>
      <c r="J61" s="25">
        <f>I61*3</f>
        <v>0</v>
      </c>
    </row>
    <row r="62" spans="1:10" ht="22.5" customHeight="1" x14ac:dyDescent="0.2">
      <c r="A62" s="15">
        <v>2</v>
      </c>
      <c r="B62" s="38" t="s">
        <v>61</v>
      </c>
      <c r="C62" s="38" t="s">
        <v>63</v>
      </c>
      <c r="D62" s="39">
        <v>29560</v>
      </c>
      <c r="E62" s="19">
        <f>E16</f>
        <v>0</v>
      </c>
      <c r="F62" s="25">
        <f>ROUND(D62*$F$16,2)</f>
        <v>0</v>
      </c>
      <c r="G62" s="33">
        <f>G16</f>
        <v>0</v>
      </c>
      <c r="H62" s="37" t="s">
        <v>35</v>
      </c>
      <c r="I62" s="25">
        <f t="shared" ref="I62:I64" si="7">SUM(E62:H62)</f>
        <v>0</v>
      </c>
      <c r="J62" s="25">
        <f t="shared" ref="J62:J66" si="8">I62*3</f>
        <v>0</v>
      </c>
    </row>
    <row r="63" spans="1:10" ht="22.5" customHeight="1" x14ac:dyDescent="0.2">
      <c r="A63" s="15">
        <v>3</v>
      </c>
      <c r="B63" s="38" t="s">
        <v>91</v>
      </c>
      <c r="C63" s="38" t="s">
        <v>77</v>
      </c>
      <c r="D63" s="39" t="s">
        <v>35</v>
      </c>
      <c r="E63" s="19">
        <f>E16</f>
        <v>0</v>
      </c>
      <c r="F63" s="25" t="s">
        <v>35</v>
      </c>
      <c r="G63" s="33">
        <f>G16</f>
        <v>0</v>
      </c>
      <c r="H63" s="37" t="s">
        <v>35</v>
      </c>
      <c r="I63" s="25">
        <f t="shared" si="7"/>
        <v>0</v>
      </c>
      <c r="J63" s="25">
        <f t="shared" si="8"/>
        <v>0</v>
      </c>
    </row>
    <row r="64" spans="1:10" ht="22.5" customHeight="1" x14ac:dyDescent="0.2">
      <c r="A64" s="15">
        <v>4</v>
      </c>
      <c r="B64" s="38" t="s">
        <v>62</v>
      </c>
      <c r="C64" s="38" t="s">
        <v>64</v>
      </c>
      <c r="D64" s="39">
        <v>70020</v>
      </c>
      <c r="E64" s="19">
        <f>E16</f>
        <v>0</v>
      </c>
      <c r="F64" s="25">
        <f>ROUND(D64*$F$16,2)</f>
        <v>0</v>
      </c>
      <c r="G64" s="33">
        <f>G16</f>
        <v>0</v>
      </c>
      <c r="H64" s="37" t="s">
        <v>35</v>
      </c>
      <c r="I64" s="25">
        <f t="shared" si="7"/>
        <v>0</v>
      </c>
      <c r="J64" s="25">
        <f t="shared" si="8"/>
        <v>0</v>
      </c>
    </row>
    <row r="65" spans="1:10" ht="22.5" customHeight="1" x14ac:dyDescent="0.2">
      <c r="A65" s="15">
        <v>5</v>
      </c>
      <c r="B65" s="38" t="s">
        <v>100</v>
      </c>
      <c r="C65" s="38" t="s">
        <v>77</v>
      </c>
      <c r="D65" s="39">
        <v>29800</v>
      </c>
      <c r="E65" s="19">
        <f>E16</f>
        <v>0</v>
      </c>
      <c r="F65" s="25">
        <f>ROUND(D65*$F$16,2)</f>
        <v>0</v>
      </c>
      <c r="G65" s="33">
        <f>G16</f>
        <v>0</v>
      </c>
      <c r="H65" s="37" t="s">
        <v>35</v>
      </c>
      <c r="I65" s="25">
        <f>SUM(E65:G65)</f>
        <v>0</v>
      </c>
      <c r="J65" s="25">
        <f t="shared" si="8"/>
        <v>0</v>
      </c>
    </row>
    <row r="66" spans="1:10" ht="22.5" customHeight="1" x14ac:dyDescent="0.2">
      <c r="A66" s="15">
        <v>6</v>
      </c>
      <c r="B66" s="38" t="s">
        <v>61</v>
      </c>
      <c r="C66" s="38" t="s">
        <v>93</v>
      </c>
      <c r="D66" s="39">
        <v>69950</v>
      </c>
      <c r="E66" s="19">
        <f>E16</f>
        <v>0</v>
      </c>
      <c r="F66" s="25">
        <f>ROUND(D66*$F$16,2)</f>
        <v>0</v>
      </c>
      <c r="G66" s="33">
        <f>G16</f>
        <v>0</v>
      </c>
      <c r="H66" s="37" t="s">
        <v>35</v>
      </c>
      <c r="I66" s="25">
        <f>SUM(E66:H66)</f>
        <v>0</v>
      </c>
      <c r="J66" s="25">
        <f t="shared" si="8"/>
        <v>0</v>
      </c>
    </row>
    <row r="67" spans="1:10" ht="22.5" customHeight="1" x14ac:dyDescent="0.2">
      <c r="A67" s="15">
        <v>7</v>
      </c>
      <c r="B67" s="38" t="s">
        <v>61</v>
      </c>
      <c r="C67" s="38" t="s">
        <v>111</v>
      </c>
      <c r="D67" s="39">
        <v>257070</v>
      </c>
      <c r="E67" s="19">
        <f>E16</f>
        <v>0</v>
      </c>
      <c r="F67" s="25">
        <f>ROUND(D67*$F$16,2)</f>
        <v>0</v>
      </c>
      <c r="G67" s="33">
        <f>G16</f>
        <v>0</v>
      </c>
      <c r="H67" s="37" t="s">
        <v>35</v>
      </c>
      <c r="I67" s="25">
        <f>SUM(E67:H67)</f>
        <v>0</v>
      </c>
      <c r="J67" s="25">
        <f>I67*3</f>
        <v>0</v>
      </c>
    </row>
    <row r="68" spans="1:10" ht="12.75" x14ac:dyDescent="0.2">
      <c r="A68" s="4"/>
      <c r="C68" s="16"/>
      <c r="D68" s="17"/>
      <c r="E68" s="17"/>
      <c r="F68" s="18"/>
      <c r="G68" s="18"/>
    </row>
    <row r="69" spans="1:10" ht="12.75" x14ac:dyDescent="0.2">
      <c r="A69" s="4"/>
      <c r="C69" s="16"/>
      <c r="D69" s="17"/>
      <c r="E69" s="17"/>
      <c r="F69" s="18"/>
      <c r="G69" s="18"/>
    </row>
    <row r="70" spans="1:10" ht="26.25" customHeight="1" x14ac:dyDescent="0.2">
      <c r="A70" s="4"/>
      <c r="C70" s="46" t="s">
        <v>1</v>
      </c>
      <c r="D70" s="47"/>
      <c r="E70" s="47"/>
      <c r="F70" s="48"/>
      <c r="G70" s="41">
        <f>SUM(J22:J32)+SUM(J34:J45)+SUM(J47:J59)+SUM(J61:J67)</f>
        <v>0</v>
      </c>
    </row>
    <row r="71" spans="1:10" ht="64.5" customHeight="1" x14ac:dyDescent="0.2">
      <c r="C71" s="52" t="s">
        <v>103</v>
      </c>
      <c r="D71" s="53"/>
      <c r="E71" s="53"/>
      <c r="F71" s="54"/>
      <c r="G71" s="40">
        <f>G70*1.2</f>
        <v>0</v>
      </c>
    </row>
    <row r="74" spans="1:10" ht="15" x14ac:dyDescent="0.25">
      <c r="B74" s="55" t="s">
        <v>104</v>
      </c>
      <c r="C74" s="55"/>
      <c r="D74" s="55"/>
      <c r="E74" s="55"/>
      <c r="F74" s="55"/>
      <c r="G74" s="55"/>
      <c r="H74" s="55"/>
      <c r="I74" s="55"/>
    </row>
  </sheetData>
  <sheetProtection algorithmName="SHA-512" hashValue="QDL1yWnsCwzh45TzMo0UmPV6I9GWWU7uDGD2P2DWCyQEK08pWW+Q1zGdNsZJ1zkqgF0QZbGF99siRrAmVEpsIA==" saltValue="3MOCdnUQILyEBHsj49WEsA==" spinCount="100000" sheet="1" selectLockedCells="1"/>
  <mergeCells count="11">
    <mergeCell ref="C4:E4"/>
    <mergeCell ref="A7:H7"/>
    <mergeCell ref="A46:J46"/>
    <mergeCell ref="C18:I18"/>
    <mergeCell ref="A33:J33"/>
    <mergeCell ref="A60:J60"/>
    <mergeCell ref="C11:I11"/>
    <mergeCell ref="C70:F70"/>
    <mergeCell ref="A21:J21"/>
    <mergeCell ref="C71:F71"/>
    <mergeCell ref="B74:I7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1" manualBreakCount="1">
    <brk id="45" max="9" man="1"/>
  </rowBreaks>
  <ignoredErrors>
    <ignoredError sqref="F24:F29 F35:F36 F38:F40 F44 F61:F62 F6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2B</vt:lpstr>
      <vt:lpstr>'Załącznik 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Fides</dc:creator>
  <cp:lastModifiedBy>Daria Pietruszka</cp:lastModifiedBy>
  <cp:lastPrinted>2016-02-25T09:21:51Z</cp:lastPrinted>
  <dcterms:created xsi:type="dcterms:W3CDTF">2013-11-27T08:47:05Z</dcterms:created>
  <dcterms:modified xsi:type="dcterms:W3CDTF">2022-02-14T15:25:23Z</dcterms:modified>
</cp:coreProperties>
</file>